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7455" windowHeight="4815"/>
  </bookViews>
  <sheets>
    <sheet name="MENSAL" sheetId="1" r:id="rId1"/>
    <sheet name="Plan1" sheetId="2" r:id="rId2"/>
  </sheets>
  <calcPr calcId="125725"/>
</workbook>
</file>

<file path=xl/calcChain.xml><?xml version="1.0" encoding="utf-8"?>
<calcChain xmlns="http://schemas.openxmlformats.org/spreadsheetml/2006/main">
  <c r="Q27" i="1"/>
  <c r="R29"/>
  <c r="R27"/>
  <c r="P5" l="1"/>
  <c r="O8"/>
  <c r="O17" s="1"/>
  <c r="L17"/>
  <c r="R33"/>
  <c r="E17"/>
  <c r="I16"/>
  <c r="P16" s="1"/>
  <c r="I6"/>
  <c r="P6" s="1"/>
  <c r="N17"/>
  <c r="M17"/>
  <c r="J17"/>
  <c r="I7"/>
  <c r="P7" s="1"/>
  <c r="I8"/>
  <c r="P8" s="1"/>
  <c r="I9"/>
  <c r="P9" s="1"/>
  <c r="I10"/>
  <c r="P10" s="1"/>
  <c r="I11"/>
  <c r="P11" s="1"/>
  <c r="I12"/>
  <c r="P12" s="1"/>
  <c r="I13"/>
  <c r="P13" s="1"/>
  <c r="I14"/>
  <c r="P14" s="1"/>
  <c r="I15"/>
  <c r="P15" s="1"/>
  <c r="H17"/>
  <c r="G17"/>
  <c r="D17"/>
  <c r="C17"/>
  <c r="B17"/>
  <c r="P17" l="1"/>
  <c r="F17"/>
  <c r="I17" l="1"/>
</calcChain>
</file>

<file path=xl/sharedStrings.xml><?xml version="1.0" encoding="utf-8"?>
<sst xmlns="http://schemas.openxmlformats.org/spreadsheetml/2006/main" count="50" uniqueCount="47">
  <si>
    <t>SOMA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</si>
  <si>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</si>
  <si>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</si>
  <si>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</si>
  <si>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</si>
  <si>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</si>
  <si>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</si>
  <si>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</si>
  <si>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</si>
  <si>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</si>
  <si>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</si>
  <si>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</si>
  <si>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</si>
  <si>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</si>
  <si>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TX. REG. E LIC. AMBIENTAIS</t>
  </si>
  <si>
    <t>MULTAS POR INFRAÇÃO A LEG. AMBIENTAL</t>
  </si>
  <si>
    <t>MULTAS E TXS. EMITIDAS PELOS CONVENIADOS - BPA</t>
  </si>
  <si>
    <t>TAXAS. ORIUNDAS DE ATIV. FLORESTAIS</t>
  </si>
  <si>
    <t>OUTROS</t>
  </si>
  <si>
    <t>PAGAMENTOS EFETUADOS POR DEPÓSITO</t>
  </si>
  <si>
    <t>RENDIMENTOS DE APLICAÇÕES FINANCEIRAS</t>
  </si>
  <si>
    <r>
      <t>OBS</t>
    </r>
    <r>
      <rPr>
        <b/>
        <sz val="9"/>
        <rFont val="Arial"/>
        <family val="2"/>
      </rPr>
      <t xml:space="preserve">: </t>
    </r>
    <r>
      <rPr>
        <sz val="9"/>
        <rFont val="Arial"/>
        <family val="2"/>
      </rPr>
      <t>.</t>
    </r>
  </si>
  <si>
    <t>Eva Negretti Domingues</t>
  </si>
  <si>
    <t>COPAF/SEDAM</t>
  </si>
  <si>
    <t>Mat.300072735</t>
  </si>
  <si>
    <t>Benedita Nunes do Nascimento</t>
  </si>
  <si>
    <t>Mat. 300014811</t>
  </si>
  <si>
    <t>DEVOLUÇÃO DE DIÁRIAS DE EXERCICIOS ANTERIORES</t>
  </si>
  <si>
    <t>003.00434-196.058-5</t>
  </si>
  <si>
    <t>RENDIMENTO DE APLICAÇÃO FINANCEIRA</t>
  </si>
  <si>
    <t>001.2757-X 9.130-8</t>
  </si>
  <si>
    <t>FUNDO ESPECIAL DE PROTEÇÃO AMBIENTAL - FEPRAM</t>
  </si>
  <si>
    <t>TOTAL  196.058-5</t>
  </si>
  <si>
    <t>TOTAL 9.130-8</t>
  </si>
  <si>
    <t>TOTAL            2.415-5</t>
  </si>
  <si>
    <t>TOTAL GERAL</t>
  </si>
  <si>
    <t xml:space="preserve">001.2757-X 2.415-5 </t>
  </si>
  <si>
    <t>-</t>
  </si>
  <si>
    <t xml:space="preserve"> -   </t>
  </si>
  <si>
    <t>COMP. AMBIENTAL</t>
  </si>
  <si>
    <t>Ger. Financeira e Contábil</t>
  </si>
  <si>
    <t>C. de Execuções Orçamentárias</t>
  </si>
  <si>
    <t>Francisco de Sales Oliveira dos Santos</t>
  </si>
  <si>
    <t>Secretario Adj. de Est. Do Desenv. Ambiental</t>
  </si>
  <si>
    <t>Matricula: 300003022</t>
  </si>
  <si>
    <t>MÊS: dezembro/2015</t>
  </si>
  <si>
    <t>Porto Velho/RO, 20 de janeiro de 2016.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</si>
</sst>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10"/>
      <color theme="1"/>
      <name val="Monotype Corsiva"/>
      <family val="4"/>
    </font>
    <font>
      <sz val="11"/>
      <color theme="1"/>
      <name val="Monotype Corsiva"/>
      <family val="4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/>
    </xf>
    <xf numFmtId="43" fontId="0" fillId="0" borderId="0" xfId="0" applyNumberFormat="1"/>
    <xf numFmtId="0" fontId="7" fillId="0" borderId="0" xfId="0" applyFont="1" applyAlignment="1">
      <alignment horizontal="center"/>
    </xf>
    <xf numFmtId="43" fontId="0" fillId="0" borderId="0" xfId="2" applyFont="1"/>
    <xf numFmtId="43" fontId="0" fillId="0" borderId="0" xfId="2" applyFont="1" applyFill="1" applyBorder="1"/>
    <xf numFmtId="43" fontId="11" fillId="2" borderId="3" xfId="0" applyNumberFormat="1" applyFont="1" applyFill="1" applyBorder="1" applyAlignment="1">
      <alignment horizontal="center"/>
    </xf>
    <xf numFmtId="43" fontId="11" fillId="2" borderId="11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43" fontId="11" fillId="0" borderId="11" xfId="0" applyNumberFormat="1" applyFont="1" applyFill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43" fontId="11" fillId="2" borderId="2" xfId="0" applyNumberFormat="1" applyFont="1" applyFill="1" applyBorder="1" applyAlignment="1">
      <alignment horizontal="center"/>
    </xf>
    <xf numFmtId="43" fontId="11" fillId="0" borderId="1" xfId="0" applyNumberFormat="1" applyFont="1" applyFill="1" applyBorder="1" applyAlignment="1">
      <alignment horizontal="center"/>
    </xf>
    <xf numFmtId="43" fontId="11" fillId="2" borderId="1" xfId="1" applyNumberFormat="1" applyFont="1" applyFill="1" applyBorder="1" applyAlignment="1">
      <alignment horizontal="center"/>
    </xf>
    <xf numFmtId="43" fontId="11" fillId="0" borderId="1" xfId="1" applyNumberFormat="1" applyFont="1" applyFill="1" applyBorder="1" applyAlignment="1">
      <alignment horizontal="center"/>
    </xf>
    <xf numFmtId="43" fontId="11" fillId="0" borderId="11" xfId="1" applyNumberFormat="1" applyFont="1" applyFill="1" applyBorder="1" applyAlignment="1">
      <alignment horizontal="center"/>
    </xf>
    <xf numFmtId="43" fontId="11" fillId="0" borderId="0" xfId="0" applyNumberFormat="1" applyFont="1"/>
    <xf numFmtId="43" fontId="11" fillId="0" borderId="11" xfId="0" applyNumberFormat="1" applyFont="1" applyFill="1" applyBorder="1" applyAlignment="1">
      <alignment horizontal="center" vertical="center"/>
    </xf>
    <xf numFmtId="43" fontId="11" fillId="0" borderId="2" xfId="0" applyNumberFormat="1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11" fillId="0" borderId="16" xfId="0" applyNumberFormat="1" applyFont="1" applyFill="1" applyBorder="1" applyAlignment="1">
      <alignment horizontal="center" vertical="center"/>
    </xf>
    <xf numFmtId="43" fontId="11" fillId="0" borderId="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43" fontId="13" fillId="0" borderId="3" xfId="0" applyNumberFormat="1" applyFont="1" applyBorder="1"/>
    <xf numFmtId="0" fontId="13" fillId="0" borderId="4" xfId="0" applyFont="1" applyBorder="1"/>
    <xf numFmtId="0" fontId="13" fillId="0" borderId="15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1" xfId="0" applyFont="1" applyBorder="1"/>
    <xf numFmtId="0" fontId="13" fillId="0" borderId="2" xfId="0" applyFont="1" applyBorder="1"/>
    <xf numFmtId="43" fontId="13" fillId="0" borderId="4" xfId="2" applyFont="1" applyBorder="1"/>
    <xf numFmtId="43" fontId="13" fillId="0" borderId="21" xfId="2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21" xfId="0" applyFont="1" applyBorder="1"/>
    <xf numFmtId="0" fontId="13" fillId="0" borderId="24" xfId="0" applyFont="1" applyBorder="1"/>
    <xf numFmtId="0" fontId="13" fillId="0" borderId="12" xfId="0" applyFont="1" applyBorder="1"/>
    <xf numFmtId="0" fontId="12" fillId="0" borderId="35" xfId="0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/>
    </xf>
    <xf numFmtId="16" fontId="11" fillId="0" borderId="25" xfId="0" applyNumberFormat="1" applyFont="1" applyFill="1" applyBorder="1" applyAlignment="1">
      <alignment horizontal="center"/>
    </xf>
    <xf numFmtId="16" fontId="11" fillId="0" borderId="3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0" fillId="0" borderId="5" xfId="0" applyNumberFormat="1" applyBorder="1"/>
    <xf numFmtId="43" fontId="13" fillId="0" borderId="17" xfId="0" applyNumberFormat="1" applyFont="1" applyBorder="1"/>
    <xf numFmtId="43" fontId="0" fillId="0" borderId="0" xfId="0" applyNumberFormat="1" applyFill="1" applyBorder="1"/>
    <xf numFmtId="0" fontId="13" fillId="0" borderId="0" xfId="0" applyFont="1" applyFill="1" applyBorder="1"/>
    <xf numFmtId="4" fontId="0" fillId="0" borderId="0" xfId="0" applyNumberFormat="1"/>
    <xf numFmtId="43" fontId="12" fillId="0" borderId="5" xfId="0" applyNumberFormat="1" applyFont="1" applyBorder="1" applyAlignment="1">
      <alignment horizontal="center"/>
    </xf>
    <xf numFmtId="43" fontId="12" fillId="2" borderId="9" xfId="0" applyNumberFormat="1" applyFont="1" applyFill="1" applyBorder="1" applyAlignment="1">
      <alignment horizontal="center"/>
    </xf>
    <xf numFmtId="43" fontId="12" fillId="2" borderId="5" xfId="0" applyNumberFormat="1" applyFont="1" applyFill="1" applyBorder="1" applyAlignment="1">
      <alignment horizontal="center"/>
    </xf>
    <xf numFmtId="43" fontId="12" fillId="0" borderId="5" xfId="0" applyNumberFormat="1" applyFont="1" applyFill="1" applyBorder="1" applyAlignment="1">
      <alignment horizontal="center"/>
    </xf>
    <xf numFmtId="43" fontId="0" fillId="0" borderId="5" xfId="2" applyNumberFormat="1" applyFont="1" applyBorder="1"/>
    <xf numFmtId="43" fontId="0" fillId="0" borderId="0" xfId="2" applyNumberFormat="1" applyFont="1"/>
    <xf numFmtId="43" fontId="13" fillId="0" borderId="2" xfId="2" applyFont="1" applyBorder="1"/>
    <xf numFmtId="43" fontId="16" fillId="0" borderId="0" xfId="0" applyNumberFormat="1" applyFont="1"/>
    <xf numFmtId="4" fontId="13" fillId="0" borderId="2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showWhiteSpace="0" view="pageLayout" zoomScale="90" zoomScalePageLayoutView="90" workbookViewId="0">
      <selection activeCell="K19" sqref="K19"/>
    </sheetView>
  </sheetViews>
  <sheetFormatPr defaultRowHeight="15"/>
  <cols>
    <col min="1" max="1" width="10.42578125" style="2" customWidth="1"/>
    <col min="2" max="3" width="12.140625" style="2" customWidth="1"/>
    <col min="4" max="4" width="11.85546875" style="1" customWidth="1"/>
    <col min="5" max="5" width="12.28515625" style="3" customWidth="1"/>
    <col min="6" max="6" width="11.28515625" style="3" customWidth="1"/>
    <col min="7" max="7" width="10.5703125" style="3" customWidth="1"/>
    <col min="8" max="8" width="12.140625" style="3" customWidth="1"/>
    <col min="9" max="9" width="12" customWidth="1"/>
    <col min="10" max="10" width="11.42578125" customWidth="1"/>
    <col min="12" max="12" width="10" customWidth="1"/>
    <col min="13" max="13" width="10.5703125" customWidth="1"/>
    <col min="14" max="14" width="10.85546875" customWidth="1"/>
    <col min="15" max="15" width="11.140625" customWidth="1"/>
    <col min="16" max="16" width="13.5703125" customWidth="1"/>
    <col min="17" max="17" width="14.85546875" customWidth="1"/>
    <col min="18" max="18" width="15.28515625" customWidth="1"/>
  </cols>
  <sheetData>
    <row r="1" spans="1:18" ht="27.75" customHeight="1" thickBo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66" t="s">
        <v>45</v>
      </c>
      <c r="O1" s="67"/>
      <c r="P1" s="68"/>
    </row>
    <row r="2" spans="1:18" ht="24" customHeight="1">
      <c r="A2" s="90" t="s">
        <v>1</v>
      </c>
      <c r="B2" s="93" t="s">
        <v>36</v>
      </c>
      <c r="C2" s="94"/>
      <c r="D2" s="94"/>
      <c r="E2" s="94"/>
      <c r="F2" s="94"/>
      <c r="G2" s="94"/>
      <c r="H2" s="94"/>
      <c r="I2" s="95"/>
      <c r="J2" s="74" t="s">
        <v>28</v>
      </c>
      <c r="K2" s="75"/>
      <c r="L2" s="76"/>
      <c r="M2" s="74" t="s">
        <v>30</v>
      </c>
      <c r="N2" s="75"/>
      <c r="O2" s="76"/>
      <c r="P2" s="83" t="s">
        <v>35</v>
      </c>
    </row>
    <row r="3" spans="1:18" s="4" customFormat="1" ht="18" customHeight="1">
      <c r="A3" s="91"/>
      <c r="B3" s="49">
        <v>9001</v>
      </c>
      <c r="C3" s="50">
        <v>9002</v>
      </c>
      <c r="D3" s="50">
        <v>9003</v>
      </c>
      <c r="E3" s="50">
        <v>9004</v>
      </c>
      <c r="F3" s="50" t="s">
        <v>18</v>
      </c>
      <c r="G3" s="97" t="s">
        <v>20</v>
      </c>
      <c r="H3" s="97" t="s">
        <v>27</v>
      </c>
      <c r="I3" s="88" t="s">
        <v>34</v>
      </c>
      <c r="J3" s="79" t="s">
        <v>29</v>
      </c>
      <c r="K3" s="81" t="s">
        <v>18</v>
      </c>
      <c r="L3" s="72" t="s">
        <v>32</v>
      </c>
      <c r="M3" s="79" t="s">
        <v>29</v>
      </c>
      <c r="N3" s="81" t="s">
        <v>39</v>
      </c>
      <c r="O3" s="77" t="s">
        <v>33</v>
      </c>
      <c r="P3" s="84"/>
    </row>
    <row r="4" spans="1:18" s="4" customFormat="1" ht="60" customHeight="1" thickBot="1">
      <c r="A4" s="92"/>
      <c r="B4" s="45" t="s">
        <v>14</v>
      </c>
      <c r="C4" s="26" t="s">
        <v>17</v>
      </c>
      <c r="D4" s="26" t="s">
        <v>15</v>
      </c>
      <c r="E4" s="26" t="s">
        <v>16</v>
      </c>
      <c r="F4" s="26" t="s">
        <v>19</v>
      </c>
      <c r="G4" s="98"/>
      <c r="H4" s="98"/>
      <c r="I4" s="89"/>
      <c r="J4" s="80"/>
      <c r="K4" s="82"/>
      <c r="L4" s="73"/>
      <c r="M4" s="80"/>
      <c r="N4" s="82"/>
      <c r="O4" s="78"/>
      <c r="P4" s="85"/>
    </row>
    <row r="5" spans="1:18">
      <c r="A5" s="48" t="s">
        <v>2</v>
      </c>
      <c r="B5" s="10">
        <v>204523.73</v>
      </c>
      <c r="C5" s="11">
        <v>21801.21</v>
      </c>
      <c r="D5" s="10">
        <v>11190.19</v>
      </c>
      <c r="E5" s="12" t="s">
        <v>38</v>
      </c>
      <c r="F5" s="13"/>
      <c r="G5" s="13">
        <v>5952.59</v>
      </c>
      <c r="H5" s="13">
        <v>974.02</v>
      </c>
      <c r="I5" s="21">
        <v>244441.74</v>
      </c>
      <c r="J5" s="35">
        <v>217.01</v>
      </c>
      <c r="K5" s="44"/>
      <c r="L5" s="52">
        <v>217.01</v>
      </c>
      <c r="M5" s="35">
        <v>374.01</v>
      </c>
      <c r="N5" s="36"/>
      <c r="O5" s="37">
        <v>374.01</v>
      </c>
      <c r="P5" s="31">
        <f>I5+L5+O5</f>
        <v>245032.76</v>
      </c>
      <c r="Q5" s="8"/>
      <c r="R5" s="54"/>
    </row>
    <row r="6" spans="1:18">
      <c r="A6" s="46" t="s">
        <v>3</v>
      </c>
      <c r="B6" s="14">
        <v>330222.23</v>
      </c>
      <c r="C6" s="15">
        <v>5968.91</v>
      </c>
      <c r="D6" s="14">
        <v>19971.689999999999</v>
      </c>
      <c r="E6" s="16">
        <v>2295.5100000000002</v>
      </c>
      <c r="F6" s="13">
        <v>4092</v>
      </c>
      <c r="G6" s="13">
        <v>4154.13</v>
      </c>
      <c r="H6" s="13">
        <v>570</v>
      </c>
      <c r="I6" s="21">
        <f t="shared" ref="I6:I16" si="0">B6+C6+D6+E6+F6+G6+H6</f>
        <v>367274.47</v>
      </c>
      <c r="J6" s="32">
        <v>193.21</v>
      </c>
      <c r="K6" s="33"/>
      <c r="L6" s="52">
        <v>193.21</v>
      </c>
      <c r="M6" s="32">
        <v>336.84</v>
      </c>
      <c r="N6" s="37"/>
      <c r="O6" s="37">
        <v>336.84</v>
      </c>
      <c r="P6" s="31">
        <f t="shared" ref="P6:P16" si="1">I6+L6+O6</f>
        <v>367804.52</v>
      </c>
      <c r="Q6" s="8"/>
      <c r="R6" s="8">
        <v>24540.41</v>
      </c>
    </row>
    <row r="7" spans="1:18">
      <c r="A7" s="46" t="s">
        <v>4</v>
      </c>
      <c r="B7" s="14">
        <v>562877.55000000005</v>
      </c>
      <c r="C7" s="15">
        <v>103751.71</v>
      </c>
      <c r="D7" s="17">
        <v>46940.05</v>
      </c>
      <c r="E7" s="18">
        <v>6146.45</v>
      </c>
      <c r="F7" s="19"/>
      <c r="G7" s="19">
        <v>7208.77</v>
      </c>
      <c r="H7" s="19">
        <v>175</v>
      </c>
      <c r="I7" s="21">
        <f t="shared" si="0"/>
        <v>727099.53</v>
      </c>
      <c r="J7" s="32">
        <v>217.01</v>
      </c>
      <c r="K7" s="33"/>
      <c r="L7" s="52">
        <v>217.01</v>
      </c>
      <c r="M7" s="32">
        <v>438.45</v>
      </c>
      <c r="N7" s="37"/>
      <c r="O7" s="37">
        <v>438.45</v>
      </c>
      <c r="P7" s="31">
        <f t="shared" si="1"/>
        <v>727754.99</v>
      </c>
      <c r="Q7" s="8"/>
      <c r="R7" s="8">
        <v>10109.25</v>
      </c>
    </row>
    <row r="8" spans="1:18">
      <c r="A8" s="46" t="s">
        <v>5</v>
      </c>
      <c r="B8" s="14">
        <v>416045.03</v>
      </c>
      <c r="C8" s="15">
        <v>33245.58</v>
      </c>
      <c r="D8" s="15">
        <v>31875.87</v>
      </c>
      <c r="E8" s="16">
        <v>916.47</v>
      </c>
      <c r="F8" s="13"/>
      <c r="G8" s="13">
        <v>9040.77</v>
      </c>
      <c r="H8" s="13">
        <v>735</v>
      </c>
      <c r="I8" s="21">
        <f t="shared" si="0"/>
        <v>491858.72000000003</v>
      </c>
      <c r="J8" s="38">
        <v>29.02</v>
      </c>
      <c r="K8" s="33"/>
      <c r="L8" s="52">
        <v>29.02</v>
      </c>
      <c r="M8" s="32">
        <v>563.77</v>
      </c>
      <c r="N8" s="64">
        <v>30000</v>
      </c>
      <c r="O8" s="64">
        <f>M8+N8</f>
        <v>30563.77</v>
      </c>
      <c r="P8" s="31">
        <f t="shared" si="1"/>
        <v>522451.51000000007</v>
      </c>
      <c r="Q8" s="8"/>
      <c r="R8" s="8">
        <v>17528.060000000001</v>
      </c>
    </row>
    <row r="9" spans="1:18">
      <c r="A9" s="46" t="s">
        <v>6</v>
      </c>
      <c r="B9" s="14">
        <v>507182.32</v>
      </c>
      <c r="C9" s="15">
        <v>124460.73</v>
      </c>
      <c r="D9" s="14">
        <v>13440.53</v>
      </c>
      <c r="E9" s="16">
        <v>559.41999999999996</v>
      </c>
      <c r="F9" s="13">
        <v>12873.94</v>
      </c>
      <c r="G9" s="13">
        <v>12011.97</v>
      </c>
      <c r="H9" s="13">
        <v>1305.6199999999999</v>
      </c>
      <c r="I9" s="21">
        <f t="shared" si="0"/>
        <v>671834.53</v>
      </c>
      <c r="J9" s="38">
        <v>263.06</v>
      </c>
      <c r="K9" s="33"/>
      <c r="L9" s="34">
        <v>263.06</v>
      </c>
      <c r="M9" s="32">
        <v>629.15</v>
      </c>
      <c r="N9" s="37"/>
      <c r="O9" s="37">
        <v>629.15</v>
      </c>
      <c r="P9" s="31">
        <f t="shared" si="1"/>
        <v>672726.74000000011</v>
      </c>
      <c r="Q9" s="8"/>
      <c r="R9" s="8">
        <v>7810.25</v>
      </c>
    </row>
    <row r="10" spans="1:18">
      <c r="A10" s="46" t="s">
        <v>7</v>
      </c>
      <c r="B10" s="14">
        <v>625208.87</v>
      </c>
      <c r="C10" s="15">
        <v>69344.56</v>
      </c>
      <c r="D10" s="14">
        <v>15638.03</v>
      </c>
      <c r="E10" s="16">
        <v>5442.53</v>
      </c>
      <c r="F10" s="13">
        <v>5925.86</v>
      </c>
      <c r="G10" s="13">
        <v>9351.02</v>
      </c>
      <c r="H10" s="13">
        <v>1830</v>
      </c>
      <c r="I10" s="21">
        <f t="shared" si="0"/>
        <v>732740.87</v>
      </c>
      <c r="J10" s="38"/>
      <c r="K10" s="33"/>
      <c r="L10" s="34"/>
      <c r="M10" s="38">
        <v>695.9</v>
      </c>
      <c r="N10" s="37"/>
      <c r="O10" s="62">
        <v>695.9</v>
      </c>
      <c r="P10" s="31">
        <f t="shared" si="1"/>
        <v>733436.77</v>
      </c>
      <c r="Q10" s="8"/>
      <c r="R10" s="8">
        <v>24109.8</v>
      </c>
    </row>
    <row r="11" spans="1:18">
      <c r="A11" s="46" t="s">
        <v>8</v>
      </c>
      <c r="B11" s="14">
        <v>698715.95</v>
      </c>
      <c r="C11" s="14">
        <v>125454.63</v>
      </c>
      <c r="D11" s="20">
        <v>40919.58</v>
      </c>
      <c r="E11" s="14">
        <v>4572.5600000000004</v>
      </c>
      <c r="F11" s="11">
        <v>30500.59</v>
      </c>
      <c r="G11" s="11">
        <v>6983.38</v>
      </c>
      <c r="H11" s="11">
        <v>1110</v>
      </c>
      <c r="I11" s="21">
        <f t="shared" si="0"/>
        <v>908256.69</v>
      </c>
      <c r="J11" s="38"/>
      <c r="K11" s="33"/>
      <c r="L11" s="34"/>
      <c r="M11" s="38">
        <v>777.22</v>
      </c>
      <c r="N11" s="37"/>
      <c r="O11" s="37">
        <v>777.22</v>
      </c>
      <c r="P11" s="31">
        <f t="shared" si="1"/>
        <v>909033.90999999992</v>
      </c>
      <c r="Q11" s="8"/>
      <c r="R11" s="8">
        <v>98730.76</v>
      </c>
    </row>
    <row r="12" spans="1:18">
      <c r="A12" s="46" t="s">
        <v>9</v>
      </c>
      <c r="B12" s="14">
        <v>827906.11</v>
      </c>
      <c r="C12" s="15">
        <v>77693.399999999994</v>
      </c>
      <c r="D12" s="14">
        <v>27980.44</v>
      </c>
      <c r="E12" s="16">
        <v>5606.16</v>
      </c>
      <c r="F12" s="13"/>
      <c r="G12" s="13">
        <v>8512.35</v>
      </c>
      <c r="H12" s="13">
        <v>1565</v>
      </c>
      <c r="I12" s="21">
        <f t="shared" si="0"/>
        <v>949263.46</v>
      </c>
      <c r="J12" s="23"/>
      <c r="K12" s="33"/>
      <c r="L12" s="34"/>
      <c r="M12" s="32">
        <v>751.81</v>
      </c>
      <c r="N12" s="37"/>
      <c r="O12" s="37">
        <v>751.81</v>
      </c>
      <c r="P12" s="31">
        <f t="shared" si="1"/>
        <v>950015.27</v>
      </c>
      <c r="Q12" s="8"/>
      <c r="R12" s="8">
        <v>35375.65</v>
      </c>
    </row>
    <row r="13" spans="1:18">
      <c r="A13" s="46" t="s">
        <v>10</v>
      </c>
      <c r="B13" s="14">
        <v>363601.94</v>
      </c>
      <c r="C13" s="15">
        <v>118686.7</v>
      </c>
      <c r="D13" s="14">
        <v>28649.87</v>
      </c>
      <c r="E13" s="16">
        <v>4590.46</v>
      </c>
      <c r="F13" s="22">
        <v>75451.360000000001</v>
      </c>
      <c r="G13" s="22">
        <v>11484.19</v>
      </c>
      <c r="H13" s="13">
        <v>615</v>
      </c>
      <c r="I13" s="21">
        <f t="shared" si="0"/>
        <v>603079.52</v>
      </c>
      <c r="J13" s="38"/>
      <c r="K13" s="33"/>
      <c r="L13" s="34"/>
      <c r="M13" s="38">
        <v>753.73</v>
      </c>
      <c r="N13" s="37"/>
      <c r="O13" s="62">
        <v>753.73</v>
      </c>
      <c r="P13" s="31">
        <f t="shared" si="1"/>
        <v>603833.25</v>
      </c>
      <c r="Q13" s="8"/>
      <c r="R13" s="8">
        <v>14496.28</v>
      </c>
    </row>
    <row r="14" spans="1:18">
      <c r="A14" s="46" t="s">
        <v>11</v>
      </c>
      <c r="B14" s="8">
        <v>465828.69</v>
      </c>
      <c r="C14" s="15">
        <v>65748.84</v>
      </c>
      <c r="D14" s="14">
        <v>26174.42</v>
      </c>
      <c r="E14" s="16">
        <v>9889.5499999999993</v>
      </c>
      <c r="F14" s="22">
        <v>1225</v>
      </c>
      <c r="G14" s="22">
        <v>12103.96</v>
      </c>
      <c r="H14" s="13">
        <v>2563.62</v>
      </c>
      <c r="I14" s="21">
        <f t="shared" si="0"/>
        <v>583534.08000000007</v>
      </c>
      <c r="J14" s="38"/>
      <c r="K14" s="33"/>
      <c r="L14" s="34"/>
      <c r="M14" s="38">
        <v>758.69</v>
      </c>
      <c r="N14" s="37"/>
      <c r="O14" s="62">
        <v>758.69</v>
      </c>
      <c r="P14" s="31">
        <f t="shared" si="1"/>
        <v>584292.77</v>
      </c>
      <c r="Q14" s="8"/>
      <c r="R14" s="8">
        <v>10933.55</v>
      </c>
    </row>
    <row r="15" spans="1:18">
      <c r="A15" s="46" t="s">
        <v>12</v>
      </c>
      <c r="B15" s="14">
        <v>410445.7</v>
      </c>
      <c r="C15" s="15">
        <v>84064.88</v>
      </c>
      <c r="D15" s="15">
        <v>18979.62</v>
      </c>
      <c r="E15" s="16">
        <v>4232.9399999999996</v>
      </c>
      <c r="F15" s="22"/>
      <c r="G15" s="22">
        <v>11945.7</v>
      </c>
      <c r="H15" s="13">
        <v>3106.51</v>
      </c>
      <c r="I15" s="21">
        <f t="shared" si="0"/>
        <v>532775.35</v>
      </c>
      <c r="J15" s="38"/>
      <c r="K15" s="33"/>
      <c r="L15" s="34"/>
      <c r="M15" s="32">
        <v>727.43</v>
      </c>
      <c r="N15" s="37"/>
      <c r="O15" s="37">
        <v>727.43</v>
      </c>
      <c r="P15" s="31">
        <f t="shared" si="1"/>
        <v>533502.78</v>
      </c>
      <c r="Q15" s="8"/>
      <c r="R15" s="8">
        <v>34685.64</v>
      </c>
    </row>
    <row r="16" spans="1:18" ht="15.75" thickBot="1">
      <c r="A16" s="47" t="s">
        <v>13</v>
      </c>
      <c r="B16" s="14">
        <v>405668.43</v>
      </c>
      <c r="C16" s="15">
        <v>65989.02</v>
      </c>
      <c r="D16" s="14">
        <v>42664.07</v>
      </c>
      <c r="E16" s="16">
        <v>926.99</v>
      </c>
      <c r="F16" s="22"/>
      <c r="G16" s="22">
        <v>14843.55</v>
      </c>
      <c r="H16" s="13">
        <v>1530</v>
      </c>
      <c r="I16" s="24">
        <f t="shared" si="0"/>
        <v>531622.06000000006</v>
      </c>
      <c r="J16" s="39"/>
      <c r="K16" s="40"/>
      <c r="L16" s="41"/>
      <c r="M16" s="42">
        <v>808.36</v>
      </c>
      <c r="N16" s="43"/>
      <c r="O16" s="43">
        <v>808.36</v>
      </c>
      <c r="P16" s="31">
        <f t="shared" si="1"/>
        <v>532430.42000000004</v>
      </c>
      <c r="Q16" s="8"/>
      <c r="R16" s="8">
        <v>12786.38</v>
      </c>
    </row>
    <row r="17" spans="1:18" s="6" customFormat="1" ht="15.75" thickBot="1">
      <c r="A17" s="56" t="s">
        <v>0</v>
      </c>
      <c r="B17" s="57">
        <f t="shared" ref="B17:G17" si="2">SUM(B5:B16)</f>
        <v>5818226.5499999998</v>
      </c>
      <c r="C17" s="58">
        <f t="shared" si="2"/>
        <v>896210.16999999993</v>
      </c>
      <c r="D17" s="58">
        <f t="shared" si="2"/>
        <v>324424.36</v>
      </c>
      <c r="E17" s="59">
        <f t="shared" si="2"/>
        <v>45179.040000000001</v>
      </c>
      <c r="F17" s="59">
        <f t="shared" si="2"/>
        <v>130068.75</v>
      </c>
      <c r="G17" s="59">
        <f t="shared" si="2"/>
        <v>113592.38</v>
      </c>
      <c r="H17" s="59">
        <f>SUM(H5:H16)</f>
        <v>16079.769999999999</v>
      </c>
      <c r="I17" s="25">
        <f>SUM(I5:I16)</f>
        <v>7343781.0199999996</v>
      </c>
      <c r="J17" s="60">
        <f>SUM(J5:J16)</f>
        <v>919.31</v>
      </c>
      <c r="K17" s="51" t="s">
        <v>37</v>
      </c>
      <c r="L17" s="51">
        <f>SUM(L5:L16)</f>
        <v>919.31</v>
      </c>
      <c r="M17" s="51">
        <f>SUM(M5:M16)</f>
        <v>7615.36</v>
      </c>
      <c r="N17" s="51">
        <f>SUM(N5:N16)</f>
        <v>30000</v>
      </c>
      <c r="O17" s="51">
        <f>SUM(O5:O16)</f>
        <v>37615.360000000008</v>
      </c>
      <c r="P17" s="51">
        <f>SUM(P5:P16)</f>
        <v>7382315.6900000004</v>
      </c>
      <c r="Q17" s="61"/>
      <c r="R17" s="8">
        <v>25494.13</v>
      </c>
    </row>
    <row r="18" spans="1:18">
      <c r="A18" s="27" t="s">
        <v>21</v>
      </c>
      <c r="B18" s="5"/>
      <c r="C18" s="5"/>
      <c r="D18" s="5"/>
      <c r="E18" s="5"/>
      <c r="F18" s="5"/>
      <c r="J18" s="8"/>
      <c r="K18" s="65" t="s">
        <v>46</v>
      </c>
      <c r="L18" s="65"/>
      <c r="M18" s="65"/>
      <c r="N18" s="65"/>
      <c r="O18" s="65"/>
      <c r="P18" s="65"/>
      <c r="Q18" s="8"/>
      <c r="R18" s="8">
        <v>21837.46</v>
      </c>
    </row>
    <row r="19" spans="1:18">
      <c r="A19" s="28"/>
      <c r="B19" s="28"/>
      <c r="C19" s="28"/>
      <c r="D19" s="29"/>
      <c r="E19" s="30"/>
      <c r="J19" s="9"/>
      <c r="Q19" s="9"/>
      <c r="R19" s="8">
        <v>12907.7</v>
      </c>
    </row>
    <row r="20" spans="1:18">
      <c r="J20" s="9"/>
      <c r="Q20" s="8"/>
      <c r="R20" s="8">
        <v>69288.800000000003</v>
      </c>
    </row>
    <row r="21" spans="1:18">
      <c r="J21" s="9"/>
      <c r="Q21" s="8"/>
      <c r="R21" s="8">
        <v>2216.84</v>
      </c>
    </row>
    <row r="22" spans="1:18">
      <c r="I22" s="6"/>
      <c r="J22" s="9"/>
      <c r="Q22" s="53"/>
      <c r="R22" s="8">
        <v>14982.2</v>
      </c>
    </row>
    <row r="23" spans="1:18">
      <c r="J23" s="8"/>
      <c r="Q23" s="53">
        <v>413592.64</v>
      </c>
      <c r="R23" s="8">
        <v>30291.58</v>
      </c>
    </row>
    <row r="24" spans="1:18" ht="12" customHeight="1">
      <c r="A24" s="86" t="s">
        <v>42</v>
      </c>
      <c r="B24" s="86"/>
      <c r="C24" s="86"/>
      <c r="I24" s="96" t="s">
        <v>25</v>
      </c>
      <c r="J24" s="96"/>
      <c r="O24" s="7" t="s">
        <v>22</v>
      </c>
      <c r="Q24" s="6">
        <v>84064.88</v>
      </c>
      <c r="R24" s="8">
        <v>37912.49</v>
      </c>
    </row>
    <row r="25" spans="1:18" ht="12" customHeight="1">
      <c r="A25" s="86" t="s">
        <v>43</v>
      </c>
      <c r="B25" s="87"/>
      <c r="C25" s="87"/>
      <c r="I25" s="96" t="s">
        <v>41</v>
      </c>
      <c r="J25" s="96"/>
      <c r="O25" s="7" t="s">
        <v>40</v>
      </c>
      <c r="Q25" s="6">
        <v>18979.62</v>
      </c>
      <c r="R25" s="8">
        <v>11650.91</v>
      </c>
    </row>
    <row r="26" spans="1:18" ht="12" customHeight="1">
      <c r="A26" s="87" t="s">
        <v>44</v>
      </c>
      <c r="B26" s="87"/>
      <c r="C26" s="87"/>
      <c r="I26" s="96" t="s">
        <v>23</v>
      </c>
      <c r="J26" s="96"/>
      <c r="O26" s="7" t="s">
        <v>23</v>
      </c>
      <c r="Q26" s="6">
        <v>4232.9399999999996</v>
      </c>
      <c r="R26" s="8">
        <v>35</v>
      </c>
    </row>
    <row r="27" spans="1:18" ht="12" customHeight="1">
      <c r="I27" s="96" t="s">
        <v>26</v>
      </c>
      <c r="J27" s="96"/>
      <c r="O27" s="7" t="s">
        <v>24</v>
      </c>
      <c r="Q27" s="6">
        <f>SUM(Q23:Q26)</f>
        <v>520870.08</v>
      </c>
      <c r="R27" s="8">
        <f>SUM(R6:R26)</f>
        <v>517723.14</v>
      </c>
    </row>
    <row r="28" spans="1:18">
      <c r="J28" s="6"/>
      <c r="Q28" s="8"/>
      <c r="R28" s="6">
        <v>-520870.08</v>
      </c>
    </row>
    <row r="29" spans="1:18">
      <c r="Q29" s="8"/>
      <c r="R29" s="63">
        <f>SUM(R27:R28)</f>
        <v>-3146.9400000000023</v>
      </c>
    </row>
    <row r="30" spans="1:18">
      <c r="J30" s="6"/>
      <c r="Q30" s="8"/>
      <c r="R30" s="6"/>
    </row>
    <row r="31" spans="1:18">
      <c r="Q31" s="8"/>
      <c r="R31" s="55"/>
    </row>
    <row r="32" spans="1:18">
      <c r="L32" s="8"/>
      <c r="Q32" s="8"/>
      <c r="R32" s="6"/>
    </row>
    <row r="33" spans="12:18">
      <c r="L33" s="8"/>
      <c r="Q33" s="8"/>
      <c r="R33" s="6">
        <f>SUM(R29:R32)</f>
        <v>-3146.9400000000023</v>
      </c>
    </row>
    <row r="34" spans="12:18">
      <c r="L34" s="8"/>
      <c r="Q34" s="8"/>
      <c r="R34" s="6"/>
    </row>
    <row r="35" spans="12:18">
      <c r="L35" s="8"/>
      <c r="Q35" s="8"/>
      <c r="R35" s="6"/>
    </row>
  </sheetData>
  <mergeCells count="24">
    <mergeCell ref="I27:J27"/>
    <mergeCell ref="H3:H4"/>
    <mergeCell ref="G3:G4"/>
    <mergeCell ref="I24:J24"/>
    <mergeCell ref="I25:J25"/>
    <mergeCell ref="I26:J26"/>
    <mergeCell ref="A24:C24"/>
    <mergeCell ref="A25:C25"/>
    <mergeCell ref="A26:C26"/>
    <mergeCell ref="I3:I4"/>
    <mergeCell ref="A2:A4"/>
    <mergeCell ref="B2:I2"/>
    <mergeCell ref="K18:P18"/>
    <mergeCell ref="N1:P1"/>
    <mergeCell ref="A1:M1"/>
    <mergeCell ref="L3:L4"/>
    <mergeCell ref="J2:L2"/>
    <mergeCell ref="O3:O4"/>
    <mergeCell ref="J3:J4"/>
    <mergeCell ref="K3:K4"/>
    <mergeCell ref="M3:M4"/>
    <mergeCell ref="N3:N4"/>
    <mergeCell ref="M2:O2"/>
    <mergeCell ref="P2:P4"/>
  </mergeCells>
  <pageMargins left="0.78740157480314965" right="0.31496062992125984" top="1.4173228346456694" bottom="0.78740157480314965" header="3.937007874015748E-2" footer="0.19685039370078741"/>
  <pageSetup paperSize="9" scale="70" orientation="landscape" r:id="rId1"/>
  <headerFooter>
    <oddHeader>&amp;C&amp;8&amp;GGOVERNO DO ESTADO DE RONDONIASECRETAIRA DE ESTADO DO DESENVOLVIMENTO AMBIENTALCOORDENADORIA DE PLANEJAMENTO ADMINISTRAÇÃO E FINANÇASDIVISÃO FINANCEIRA E CONTÁBILGerência de Arrecadação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MENSAL</vt:lpstr>
      <vt:lpstr>Plan1</vt:lpstr>
    </vt:vector>
  </TitlesOfParts>
  <Company>Sedam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Negretti Domingues</dc:creator>
  <cp:lastModifiedBy>bnunes</cp:lastModifiedBy>
  <cp:lastPrinted>2015-09-01T13:20:10Z</cp:lastPrinted>
  <dcterms:created xsi:type="dcterms:W3CDTF">2012-03-07T12:49:10Z</dcterms:created>
  <dcterms:modified xsi:type="dcterms:W3CDTF">2016-01-20T16:04:36Z</dcterms:modified>
</cp:coreProperties>
</file>